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apova-oe\obmen\на сайт\"/>
    </mc:Choice>
  </mc:AlternateContent>
  <bookViews>
    <workbookView xWindow="0" yWindow="0" windowWidth="22692" windowHeight="87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2" i="1" l="1"/>
  <c r="F81" i="1"/>
  <c r="F80" i="1"/>
  <c r="E79" i="1"/>
  <c r="F79" i="1" s="1"/>
  <c r="D79" i="1"/>
  <c r="F78" i="1"/>
  <c r="E77" i="1"/>
  <c r="D77" i="1"/>
  <c r="E74" i="1"/>
  <c r="D74" i="1"/>
  <c r="F73" i="1"/>
  <c r="E72" i="1"/>
  <c r="F72" i="1" s="1"/>
  <c r="D72" i="1"/>
  <c r="F71" i="1"/>
  <c r="F70" i="1"/>
  <c r="F69" i="1"/>
  <c r="E67" i="1"/>
  <c r="D67" i="1"/>
  <c r="F66" i="1"/>
  <c r="F65" i="1"/>
  <c r="F64" i="1"/>
  <c r="F63" i="1"/>
  <c r="F62" i="1"/>
  <c r="F61" i="1"/>
  <c r="E60" i="1"/>
  <c r="F60" i="1" s="1"/>
  <c r="D60" i="1"/>
  <c r="F59" i="1"/>
  <c r="F58" i="1"/>
  <c r="F57" i="1"/>
  <c r="F56" i="1"/>
  <c r="F55" i="1"/>
  <c r="F54" i="1"/>
  <c r="E53" i="1"/>
  <c r="F53" i="1" s="1"/>
  <c r="D53" i="1"/>
  <c r="F52" i="1"/>
  <c r="F51" i="1"/>
  <c r="F50" i="1"/>
  <c r="E49" i="1"/>
  <c r="D49" i="1"/>
  <c r="D48" i="1" s="1"/>
  <c r="F46" i="1"/>
  <c r="E43" i="1"/>
  <c r="D43" i="1"/>
  <c r="F39" i="1"/>
  <c r="F38" i="1"/>
  <c r="F37" i="1"/>
  <c r="E36" i="1"/>
  <c r="F36" i="1" s="1"/>
  <c r="D36" i="1"/>
  <c r="F35" i="1"/>
  <c r="F34" i="1"/>
  <c r="F32" i="1"/>
  <c r="E32" i="1"/>
  <c r="D32" i="1"/>
  <c r="F31" i="1"/>
  <c r="F30" i="1"/>
  <c r="E29" i="1"/>
  <c r="F29" i="1" s="1"/>
  <c r="D29" i="1"/>
  <c r="F28" i="1"/>
  <c r="E27" i="1"/>
  <c r="F27" i="1" s="1"/>
  <c r="D27" i="1"/>
  <c r="F26" i="1"/>
  <c r="F25" i="1"/>
  <c r="F24" i="1"/>
  <c r="F23" i="1"/>
  <c r="E22" i="1"/>
  <c r="D22" i="1"/>
  <c r="F22" i="1" s="1"/>
  <c r="F21" i="1"/>
  <c r="F20" i="1"/>
  <c r="E19" i="1"/>
  <c r="D19" i="1"/>
  <c r="F18" i="1"/>
  <c r="F17" i="1"/>
  <c r="E16" i="1"/>
  <c r="D16" i="1"/>
  <c r="F15" i="1"/>
  <c r="F14" i="1"/>
  <c r="F12" i="1"/>
  <c r="F11" i="1"/>
  <c r="E11" i="1"/>
  <c r="D11" i="1"/>
  <c r="F10" i="1"/>
  <c r="F9" i="1"/>
  <c r="E9" i="1"/>
  <c r="D9" i="1"/>
  <c r="F8" i="1"/>
  <c r="F7" i="1"/>
  <c r="E7" i="1"/>
  <c r="D7" i="1"/>
  <c r="D47" i="1" l="1"/>
  <c r="F77" i="1"/>
  <c r="F67" i="1"/>
  <c r="F49" i="1"/>
  <c r="D6" i="1"/>
  <c r="D83" i="1" s="1"/>
  <c r="F43" i="1"/>
  <c r="E6" i="1"/>
  <c r="F6" i="1" s="1"/>
  <c r="F19" i="1"/>
  <c r="F16" i="1"/>
  <c r="E48" i="1"/>
  <c r="F48" i="1" l="1"/>
  <c r="E47" i="1"/>
  <c r="F47" i="1" l="1"/>
  <c r="E83" i="1"/>
  <c r="F83" i="1" s="1"/>
</calcChain>
</file>

<file path=xl/sharedStrings.xml><?xml version="1.0" encoding="utf-8"?>
<sst xmlns="http://schemas.openxmlformats.org/spreadsheetml/2006/main" count="164" uniqueCount="163">
  <si>
    <t>Исполнение бюджета городского округа Красноуфимск по доходам</t>
  </si>
  <si>
    <t xml:space="preserve"> за январь-октябрь 2024 года </t>
  </si>
  <si>
    <t>Номер строки</t>
  </si>
  <si>
    <t>Код классификации  доходов бюджета</t>
  </si>
  <si>
    <t>Наименование дохода бюджета</t>
  </si>
  <si>
    <t xml:space="preserve">Сумма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</si>
  <si>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</si>
  <si>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</si>
  <si>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</si>
  <si>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</si>
  <si>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</si>
  <si>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</si>
  <si>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</si>
  <si>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</si>
  <si>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</si>
  <si>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</si>
  <si>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</si>
  <si>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</si>
  <si>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</si>
  <si>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</si>
  <si>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</si>
  <si>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</si>
  <si>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</si>
  <si>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</si>
  <si>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</si>
  <si>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</si>
  <si>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</si>
  <si>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</si>
  <si>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</si>
  <si>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</si>
  <si>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</si>
  <si>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</si>
  <si>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</si>
  <si>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</si>
  <si>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</si>
  <si>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</si>
  <si>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</si>
  <si>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</si>
  <si>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</si>
  <si>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</si>
  <si>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</si>
  <si>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</si>
  <si>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</si>
  <si>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</si>
  <si>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</si>
  <si>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</si>
  <si>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</si>
  <si>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</si>
  <si>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</si>
  <si>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</si>
  <si>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</si>
  <si>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</si>
  <si>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</si>
  <si>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</si>
  <si>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</si>
  <si>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</si>
  <si>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</si>
  <si>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</si>
  <si>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</si>
  <si>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</si>
  <si>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</si>
  <si>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</si>
  <si>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</si>
  <si>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</si>
  <si>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</si>
  <si>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</si>
  <si>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</si>
  <si>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</si>
  <si>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</si>
  <si>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</si>
  <si>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</si>
  <si>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</si>
  <si>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</si>
  <si>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</si>
  <si>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</si>
  <si>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</si>
  <si>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</si>
  <si>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</si>
  <si>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</si>
  <si>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</si>
  <si>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000 116 11000 01 0000 140</t>
  </si>
  <si>
    <t>Платежи, уплачиваемые в целях возмещения вреда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</si>
  <si>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</si>
  <si>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</si>
  <si>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</si>
  <si>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</si>
  <si>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000 1 17 00000 00 0000 180</t>
  </si>
  <si>
    <t>000 1 17 15000 00 0000 150</t>
  </si>
  <si>
    <t>Инициативные платежи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</si>
  <si>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</si>
  <si>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</si>
  <si>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</si>
  <si>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</si>
  <si>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</si>
  <si>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</si>
  <si>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</si>
  <si>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</si>
  <si>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</si>
  <si>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</si>
  <si>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</si>
  <si>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</si>
  <si>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</si>
  <si>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</si>
  <si>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000 2 02 25081 04 0000 150</t>
  </si>
  <si>
    <t xml:space="preserve">Субсидии бюджетам городских округов на государственную поддержку организаций, входящих в систему спортивной подготовки
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</si>
  <si>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</si>
  <si>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</si>
  <si>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</si>
  <si>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</si>
  <si>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</si>
  <si>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</si>
  <si>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</si>
  <si>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</si>
  <si>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</si>
  <si>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</si>
  <si>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</si>
  <si>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</si>
  <si>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</si>
  <si>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</si>
  <si>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</si>
  <si>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</si>
  <si>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</si>
  <si>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</si>
  <si>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</si>
  <si>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</si>
  <si>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</si>
  <si>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</si>
  <si>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</si>
  <si>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</si>
  <si>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</si>
  <si>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</si>
  <si>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000 2 02 45050 04 0000 150</t>
  </si>
  <si>
    <t>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</si>
  <si>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</si>
  <si>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</si>
  <si>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</si>
  <si>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</si>
  <si>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</si>
  <si>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</si>
  <si>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000 2 04 04000 04 0000 150</t>
  </si>
  <si>
    <t>Безвозмездные поступления от негосударственных организаций в бюджеты городских округов</t>
  </si>
  <si>
    <t>000 2 04 04010 04 0000 150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</si>
  <si>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</si>
  <si>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000 2 07 04000 04 0000 150</t>
  </si>
  <si>
    <t>Прочие безвозмездные поступления в бюджеты городских округов</t>
  </si>
  <si>
    <t>000 2 07 04020 04 0000 150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</si>
  <si>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</si>
  <si>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</si>
  <si>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</si>
  <si>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000 2 18 00000 00 0000 150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</si>
  <si>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</si>
  <si>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</si>
  <si>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</si>
  <si>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</si>
  <si>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</si>
  <si>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000 2 19 35250 04 0000 150</t>
  </si>
  <si>
    <t>Возврат остатков субсидий на оплату жилищно-коммунальных услуг отдельным категориям граждан из бюджета городских округов</t>
  </si>
  <si>
    <t xml:space="preserve">000 2 19 35462 04 0000 150 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</si>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</sst>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Liberation Serif"/>
      <family val="1"/>
      <charset val="204"/>
    </font>
    <font>
      <sz val="10"/>
      <name val="Liberation Serif"/>
      <family val="1"/>
      <charset val="204"/>
    </font>
    <font>
      <b/>
      <sz val="9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1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2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1" fillId="0" borderId="2" xfId="0" applyFont="1" applyBorder="1"/>
    <xf numFmtId="0" fontId="2" fillId="0" borderId="2" xfId="0" applyFont="1" applyBorder="1"/>
    <xf numFmtId="3" fontId="1" fillId="0" borderId="1" xfId="0" applyNumberFormat="1" applyFont="1" applyFill="1" applyBorder="1"/>
    <xf numFmtId="3" fontId="2" fillId="0" borderId="1" xfId="0" applyNumberFormat="1" applyFont="1" applyFill="1" applyBorder="1"/>
    <xf numFmtId="0" fontId="2" fillId="0" borderId="1" xfId="0" applyNumberFormat="1" applyFont="1" applyBorder="1" applyAlignment="1">
      <alignment horizontal="justify" vertical="center"/>
    </xf>
    <xf numFmtId="0" fontId="1" fillId="0" borderId="1" xfId="0" applyNumberFormat="1" applyFont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tabSelected="1" topLeftCell="A27" workbookViewId="0">
      <selection activeCell="A84" sqref="A84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6" width="12.77734375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</v>
      </c>
      <c r="B2" s="1"/>
      <c r="C2" s="1"/>
      <c r="D2" s="1"/>
      <c r="E2" s="1"/>
      <c r="F2" s="1"/>
    </row>
    <row r="3" spans="1:6" x14ac:dyDescent="0.3">
      <c r="A3" s="2"/>
      <c r="B3" s="3"/>
      <c r="C3" s="3"/>
      <c r="D3" s="3"/>
    </row>
    <row r="4" spans="1:6" ht="53.4" x14ac:dyDescent="0.3">
      <c r="A4" s="4" t="s">
        <v>2</v>
      </c>
      <c r="B4" s="5" t="s">
        <v>3</v>
      </c>
      <c r="C4" s="6" t="s">
        <v>4</v>
      </c>
      <c r="D4" s="5" t="s">
        <v>5</v>
      </c>
      <c r="E4" s="5" t="s">
        <v>6</v>
      </c>
      <c r="F4" s="5" t="s">
        <v>7</v>
      </c>
    </row>
    <row r="5" spans="1:6" x14ac:dyDescent="0.3">
      <c r="A5" s="7">
        <v>1</v>
      </c>
      <c r="B5" s="6">
        <v>2</v>
      </c>
      <c r="C5" s="6">
        <v>3</v>
      </c>
      <c r="D5" s="6">
        <v>4</v>
      </c>
      <c r="E5" s="6">
        <v>5</v>
      </c>
      <c r="F5" s="6">
        <v>6</v>
      </c>
    </row>
    <row r="6" spans="1:6" x14ac:dyDescent="0.3">
      <c r="A6" s="8">
        <v>1</v>
      </c>
      <c r="B6" s="9" t="s">
        <v>8</v>
      </c>
      <c r="C6" s="10" t="s">
        <v>9</v>
      </c>
      <c r="D6" s="11">
        <f>SUM(D7,D9,D11,D16,D19,D22,D27,D29,D32,D36,D43)</f>
        <v>1095244123</v>
      </c>
      <c r="E6" s="11">
        <f>SUM(E7,E9,E11,E16,E19,E22,E27,E29,E32,E36,E43)</f>
        <v>1059630224</v>
      </c>
      <c r="F6" s="12">
        <f>E6/D6*100</f>
        <v>96.74831407426781</v>
      </c>
    </row>
    <row r="7" spans="1:6" x14ac:dyDescent="0.3">
      <c r="A7" s="8">
        <v>2</v>
      </c>
      <c r="B7" s="9" t="s">
        <v>10</v>
      </c>
      <c r="C7" s="10" t="s">
        <v>11</v>
      </c>
      <c r="D7" s="11">
        <f>SUM(D8)</f>
        <v>805671159</v>
      </c>
      <c r="E7" s="11">
        <f>SUM(E8)</f>
        <v>805571107</v>
      </c>
      <c r="F7" s="12">
        <f t="shared" ref="F7:F83" si="0">E7/D7*100</f>
        <v>99.987581533869957</v>
      </c>
    </row>
    <row r="8" spans="1:6" hidden="1" x14ac:dyDescent="0.3">
      <c r="A8" s="8">
        <v>3</v>
      </c>
      <c r="B8" s="13" t="s">
        <v>12</v>
      </c>
      <c r="C8" s="14" t="s">
        <v>13</v>
      </c>
      <c r="D8" s="15">
        <v>805671159</v>
      </c>
      <c r="E8" s="15">
        <v>805571107</v>
      </c>
      <c r="F8" s="16">
        <f t="shared" si="0"/>
        <v>99.987581533869957</v>
      </c>
    </row>
    <row r="9" spans="1:6" ht="26.4" x14ac:dyDescent="0.3">
      <c r="A9" s="8">
        <v>3</v>
      </c>
      <c r="B9" s="17" t="s">
        <v>14</v>
      </c>
      <c r="C9" s="10" t="s">
        <v>15</v>
      </c>
      <c r="D9" s="11">
        <f>SUM(D10)</f>
        <v>42773000</v>
      </c>
      <c r="E9" s="11">
        <f>SUM(E10)</f>
        <v>38296110</v>
      </c>
      <c r="F9" s="12">
        <f t="shared" si="0"/>
        <v>89.53337385733991</v>
      </c>
    </row>
    <row r="10" spans="1:6" ht="26.4" hidden="1" x14ac:dyDescent="0.3">
      <c r="A10" s="8">
        <v>5</v>
      </c>
      <c r="B10" s="18" t="s">
        <v>16</v>
      </c>
      <c r="C10" s="14" t="s">
        <v>17</v>
      </c>
      <c r="D10" s="15">
        <v>42773000</v>
      </c>
      <c r="E10" s="15">
        <v>38296110</v>
      </c>
      <c r="F10" s="16">
        <f t="shared" si="0"/>
        <v>89.53337385733991</v>
      </c>
    </row>
    <row r="11" spans="1:6" x14ac:dyDescent="0.3">
      <c r="A11" s="8">
        <v>4</v>
      </c>
      <c r="B11" s="9" t="s">
        <v>18</v>
      </c>
      <c r="C11" s="10" t="s">
        <v>19</v>
      </c>
      <c r="D11" s="11">
        <f>SUM(D12:D15)</f>
        <v>98241000</v>
      </c>
      <c r="E11" s="11">
        <f>SUM(E12:E15)</f>
        <v>108046921</v>
      </c>
      <c r="F11" s="12">
        <f t="shared" si="0"/>
        <v>109.98149550594964</v>
      </c>
    </row>
    <row r="12" spans="1:6" ht="26.4" hidden="1" x14ac:dyDescent="0.3">
      <c r="A12" s="8">
        <v>7</v>
      </c>
      <c r="B12" s="13" t="s">
        <v>20</v>
      </c>
      <c r="C12" s="14" t="s">
        <v>21</v>
      </c>
      <c r="D12" s="15">
        <v>89290000</v>
      </c>
      <c r="E12" s="15">
        <v>99388727</v>
      </c>
      <c r="F12" s="16">
        <f t="shared" si="0"/>
        <v>111.3100313584948</v>
      </c>
    </row>
    <row r="13" spans="1:6" ht="26.4" hidden="1" x14ac:dyDescent="0.3">
      <c r="A13" s="8">
        <v>8</v>
      </c>
      <c r="B13" s="13" t="s">
        <v>22</v>
      </c>
      <c r="C13" s="14" t="s">
        <v>23</v>
      </c>
      <c r="D13" s="15"/>
      <c r="E13" s="15">
        <v>193836</v>
      </c>
      <c r="F13" s="15"/>
    </row>
    <row r="14" spans="1:6" hidden="1" x14ac:dyDescent="0.3">
      <c r="A14" s="8">
        <v>9</v>
      </c>
      <c r="B14" s="13" t="s">
        <v>24</v>
      </c>
      <c r="C14" s="14" t="s">
        <v>25</v>
      </c>
      <c r="D14" s="15">
        <v>404000</v>
      </c>
      <c r="E14" s="15">
        <v>1203570</v>
      </c>
      <c r="F14" s="15">
        <f t="shared" si="0"/>
        <v>297.91336633663366</v>
      </c>
    </row>
    <row r="15" spans="1:6" ht="26.4" hidden="1" x14ac:dyDescent="0.3">
      <c r="A15" s="8">
        <v>10</v>
      </c>
      <c r="B15" s="13" t="s">
        <v>26</v>
      </c>
      <c r="C15" s="14" t="s">
        <v>27</v>
      </c>
      <c r="D15" s="15">
        <v>8547000</v>
      </c>
      <c r="E15" s="15">
        <v>7260788</v>
      </c>
      <c r="F15" s="16">
        <f t="shared" si="0"/>
        <v>84.951304551304545</v>
      </c>
    </row>
    <row r="16" spans="1:6" x14ac:dyDescent="0.3">
      <c r="A16" s="8">
        <v>5</v>
      </c>
      <c r="B16" s="9" t="s">
        <v>28</v>
      </c>
      <c r="C16" s="10" t="s">
        <v>29</v>
      </c>
      <c r="D16" s="11">
        <f>SUM(D17:D18)</f>
        <v>25765000</v>
      </c>
      <c r="E16" s="11">
        <f>SUM(E17:E18)</f>
        <v>14080308</v>
      </c>
      <c r="F16" s="12">
        <f t="shared" si="0"/>
        <v>54.648973413545512</v>
      </c>
    </row>
    <row r="17" spans="1:6" hidden="1" x14ac:dyDescent="0.3">
      <c r="A17" s="8">
        <v>12</v>
      </c>
      <c r="B17" s="13" t="s">
        <v>30</v>
      </c>
      <c r="C17" s="14" t="s">
        <v>31</v>
      </c>
      <c r="D17" s="15">
        <v>14023000</v>
      </c>
      <c r="E17" s="15">
        <v>6212231</v>
      </c>
      <c r="F17" s="16">
        <f t="shared" si="0"/>
        <v>44.300299507951223</v>
      </c>
    </row>
    <row r="18" spans="1:6" hidden="1" x14ac:dyDescent="0.3">
      <c r="A18" s="8">
        <v>13</v>
      </c>
      <c r="B18" s="13" t="s">
        <v>32</v>
      </c>
      <c r="C18" s="14" t="s">
        <v>33</v>
      </c>
      <c r="D18" s="15">
        <v>11742000</v>
      </c>
      <c r="E18" s="15">
        <v>7868077</v>
      </c>
      <c r="F18" s="16">
        <f t="shared" si="0"/>
        <v>67.007979901209339</v>
      </c>
    </row>
    <row r="19" spans="1:6" x14ac:dyDescent="0.3">
      <c r="A19" s="8">
        <v>6</v>
      </c>
      <c r="B19" s="9" t="s">
        <v>34</v>
      </c>
      <c r="C19" s="10" t="s">
        <v>35</v>
      </c>
      <c r="D19" s="19">
        <f>SUM(D20:D21)</f>
        <v>11542100</v>
      </c>
      <c r="E19" s="19">
        <f>SUM(E20:E21)</f>
        <v>10724409</v>
      </c>
      <c r="F19" s="12">
        <f t="shared" si="0"/>
        <v>92.915578620874882</v>
      </c>
    </row>
    <row r="20" spans="1:6" ht="26.4" hidden="1" x14ac:dyDescent="0.3">
      <c r="A20" s="8">
        <v>15</v>
      </c>
      <c r="B20" s="13" t="s">
        <v>36</v>
      </c>
      <c r="C20" s="14" t="s">
        <v>37</v>
      </c>
      <c r="D20" s="15">
        <v>11489000</v>
      </c>
      <c r="E20" s="15">
        <v>10616809</v>
      </c>
      <c r="F20" s="16">
        <f t="shared" si="0"/>
        <v>92.408468970319433</v>
      </c>
    </row>
    <row r="21" spans="1:6" ht="39.6" hidden="1" x14ac:dyDescent="0.3">
      <c r="A21" s="8">
        <v>16</v>
      </c>
      <c r="B21" s="13" t="s">
        <v>38</v>
      </c>
      <c r="C21" s="14" t="s">
        <v>39</v>
      </c>
      <c r="D21" s="15">
        <v>53100</v>
      </c>
      <c r="E21" s="20">
        <v>107600</v>
      </c>
      <c r="F21" s="16">
        <f t="shared" si="0"/>
        <v>202.63653483992465</v>
      </c>
    </row>
    <row r="22" spans="1:6" ht="26.4" x14ac:dyDescent="0.3">
      <c r="A22" s="8">
        <v>7</v>
      </c>
      <c r="B22" s="9" t="s">
        <v>40</v>
      </c>
      <c r="C22" s="10" t="s">
        <v>41</v>
      </c>
      <c r="D22" s="11">
        <f>SUM(D23:D26)</f>
        <v>42184800</v>
      </c>
      <c r="E22" s="11">
        <f>SUM(E23:E26)</f>
        <v>34817253</v>
      </c>
      <c r="F22" s="12">
        <f t="shared" si="0"/>
        <v>82.535067133185407</v>
      </c>
    </row>
    <row r="23" spans="1:6" ht="79.2" hidden="1" x14ac:dyDescent="0.3">
      <c r="A23" s="8">
        <v>18</v>
      </c>
      <c r="B23" s="13" t="s">
        <v>42</v>
      </c>
      <c r="C23" s="14" t="s">
        <v>43</v>
      </c>
      <c r="D23" s="15">
        <v>28491800</v>
      </c>
      <c r="E23" s="15">
        <v>21156038</v>
      </c>
      <c r="F23" s="16">
        <f t="shared" si="0"/>
        <v>74.253076323714197</v>
      </c>
    </row>
    <row r="24" spans="1:6" ht="26.4" hidden="1" x14ac:dyDescent="0.3">
      <c r="A24" s="8">
        <v>19</v>
      </c>
      <c r="B24" s="13" t="s">
        <v>44</v>
      </c>
      <c r="C24" s="21" t="s">
        <v>45</v>
      </c>
      <c r="D24" s="20">
        <v>700000</v>
      </c>
      <c r="E24" s="20">
        <v>657712</v>
      </c>
      <c r="F24" s="16">
        <f t="shared" si="0"/>
        <v>93.958857142857141</v>
      </c>
    </row>
    <row r="25" spans="1:6" ht="79.2" hidden="1" x14ac:dyDescent="0.3">
      <c r="A25" s="8">
        <v>20</v>
      </c>
      <c r="B25" s="13" t="s">
        <v>46</v>
      </c>
      <c r="C25" s="21" t="s">
        <v>47</v>
      </c>
      <c r="D25" s="20">
        <v>10538000</v>
      </c>
      <c r="E25" s="20">
        <v>10799697</v>
      </c>
      <c r="F25" s="16">
        <f t="shared" si="0"/>
        <v>102.48336496488896</v>
      </c>
    </row>
    <row r="26" spans="1:6" ht="92.4" hidden="1" x14ac:dyDescent="0.3">
      <c r="A26" s="8">
        <v>21</v>
      </c>
      <c r="B26" s="13" t="s">
        <v>48</v>
      </c>
      <c r="C26" s="21" t="s">
        <v>49</v>
      </c>
      <c r="D26" s="20">
        <v>2455000</v>
      </c>
      <c r="E26" s="20">
        <v>2203806</v>
      </c>
      <c r="F26" s="16">
        <f t="shared" si="0"/>
        <v>89.768065173116085</v>
      </c>
    </row>
    <row r="27" spans="1:6" x14ac:dyDescent="0.3">
      <c r="A27" s="8">
        <v>8</v>
      </c>
      <c r="B27" s="9" t="s">
        <v>50</v>
      </c>
      <c r="C27" s="22" t="s">
        <v>51</v>
      </c>
      <c r="D27" s="19">
        <f>SUM(D28)</f>
        <v>780000</v>
      </c>
      <c r="E27" s="19">
        <f>SUM(E28)</f>
        <v>799724</v>
      </c>
      <c r="F27" s="12">
        <f t="shared" si="0"/>
        <v>102.52871794871794</v>
      </c>
    </row>
    <row r="28" spans="1:6" hidden="1" x14ac:dyDescent="0.3">
      <c r="A28" s="8">
        <v>23</v>
      </c>
      <c r="B28" s="13" t="s">
        <v>52</v>
      </c>
      <c r="C28" s="14" t="s">
        <v>53</v>
      </c>
      <c r="D28" s="15">
        <v>780000</v>
      </c>
      <c r="E28" s="15">
        <v>799724</v>
      </c>
      <c r="F28" s="12">
        <f t="shared" si="0"/>
        <v>102.52871794871794</v>
      </c>
    </row>
    <row r="29" spans="1:6" ht="26.4" x14ac:dyDescent="0.3">
      <c r="A29" s="8">
        <v>9</v>
      </c>
      <c r="B29" s="9" t="s">
        <v>54</v>
      </c>
      <c r="C29" s="10" t="s">
        <v>55</v>
      </c>
      <c r="D29" s="19">
        <f>SUM(D30:D31)</f>
        <v>32374571</v>
      </c>
      <c r="E29" s="19">
        <f>SUM(E30:E31)</f>
        <v>32794158</v>
      </c>
      <c r="F29" s="12">
        <f t="shared" si="0"/>
        <v>101.29603879538666</v>
      </c>
    </row>
    <row r="30" spans="1:6" hidden="1" x14ac:dyDescent="0.3">
      <c r="A30" s="8">
        <v>25</v>
      </c>
      <c r="B30" s="13" t="s">
        <v>56</v>
      </c>
      <c r="C30" s="14" t="s">
        <v>57</v>
      </c>
      <c r="D30" s="15">
        <v>125000</v>
      </c>
      <c r="E30" s="15">
        <v>388800</v>
      </c>
      <c r="F30" s="16">
        <f t="shared" si="0"/>
        <v>311.03999999999996</v>
      </c>
    </row>
    <row r="31" spans="1:6" hidden="1" x14ac:dyDescent="0.3">
      <c r="A31" s="8">
        <v>26</v>
      </c>
      <c r="B31" s="13" t="s">
        <v>58</v>
      </c>
      <c r="C31" s="14" t="s">
        <v>59</v>
      </c>
      <c r="D31" s="15">
        <v>32249571</v>
      </c>
      <c r="E31" s="15">
        <v>32405358</v>
      </c>
      <c r="F31" s="16">
        <f t="shared" si="0"/>
        <v>100.48306689102935</v>
      </c>
    </row>
    <row r="32" spans="1:6" ht="26.4" x14ac:dyDescent="0.3">
      <c r="A32" s="8">
        <v>10</v>
      </c>
      <c r="B32" s="9" t="s">
        <v>60</v>
      </c>
      <c r="C32" s="10" t="s">
        <v>61</v>
      </c>
      <c r="D32" s="11">
        <f>SUM(D33:D35)</f>
        <v>28630000</v>
      </c>
      <c r="E32" s="11">
        <f>SUM(E33:E35)</f>
        <v>7536179</v>
      </c>
      <c r="F32" s="12">
        <f t="shared" si="0"/>
        <v>26.32266503667482</v>
      </c>
    </row>
    <row r="33" spans="1:6" hidden="1" x14ac:dyDescent="0.3">
      <c r="A33" s="8">
        <v>28</v>
      </c>
      <c r="B33" s="13" t="s">
        <v>62</v>
      </c>
      <c r="C33" s="14" t="s">
        <v>63</v>
      </c>
      <c r="D33" s="15"/>
      <c r="E33" s="15">
        <v>117097</v>
      </c>
      <c r="F33" s="12"/>
    </row>
    <row r="34" spans="1:6" ht="79.2" hidden="1" x14ac:dyDescent="0.3">
      <c r="A34" s="8">
        <v>29</v>
      </c>
      <c r="B34" s="13" t="s">
        <v>64</v>
      </c>
      <c r="C34" s="14" t="s">
        <v>65</v>
      </c>
      <c r="D34" s="15">
        <v>24845000</v>
      </c>
      <c r="E34" s="15">
        <v>3389296</v>
      </c>
      <c r="F34" s="16">
        <f t="shared" si="0"/>
        <v>13.641762930167037</v>
      </c>
    </row>
    <row r="35" spans="1:6" ht="26.4" hidden="1" x14ac:dyDescent="0.3">
      <c r="A35" s="8">
        <v>30</v>
      </c>
      <c r="B35" s="13" t="s">
        <v>66</v>
      </c>
      <c r="C35" s="14" t="s">
        <v>67</v>
      </c>
      <c r="D35" s="20">
        <v>3785000</v>
      </c>
      <c r="E35" s="20">
        <v>4029786</v>
      </c>
      <c r="F35" s="16">
        <f t="shared" si="0"/>
        <v>106.46726552179658</v>
      </c>
    </row>
    <row r="36" spans="1:6" x14ac:dyDescent="0.3">
      <c r="A36" s="8">
        <v>11</v>
      </c>
      <c r="B36" s="9" t="s">
        <v>68</v>
      </c>
      <c r="C36" s="10" t="s">
        <v>69</v>
      </c>
      <c r="D36" s="19">
        <f>SUM(D37:D42)</f>
        <v>1768000</v>
      </c>
      <c r="E36" s="19">
        <f>SUM(E37:E42)</f>
        <v>1769377</v>
      </c>
      <c r="F36" s="12">
        <f t="shared" si="0"/>
        <v>100.0778846153846</v>
      </c>
    </row>
    <row r="37" spans="1:6" ht="39.6" hidden="1" x14ac:dyDescent="0.3">
      <c r="A37" s="8">
        <v>32</v>
      </c>
      <c r="B37" s="13" t="s">
        <v>70</v>
      </c>
      <c r="C37" s="14" t="s">
        <v>71</v>
      </c>
      <c r="D37" s="15">
        <v>490000</v>
      </c>
      <c r="E37" s="15">
        <v>555963</v>
      </c>
      <c r="F37" s="16">
        <f t="shared" si="0"/>
        <v>113.46183673469388</v>
      </c>
    </row>
    <row r="38" spans="1:6" ht="39.6" hidden="1" x14ac:dyDescent="0.3">
      <c r="A38" s="8">
        <v>33</v>
      </c>
      <c r="B38" s="23" t="s">
        <v>72</v>
      </c>
      <c r="C38" s="24" t="s">
        <v>73</v>
      </c>
      <c r="D38" s="20">
        <v>1000000</v>
      </c>
      <c r="E38" s="20">
        <v>9000</v>
      </c>
      <c r="F38" s="16">
        <f t="shared" si="0"/>
        <v>0.89999999999999991</v>
      </c>
    </row>
    <row r="39" spans="1:6" ht="105.6" hidden="1" x14ac:dyDescent="0.3">
      <c r="A39" s="8">
        <v>34</v>
      </c>
      <c r="B39" s="23" t="s">
        <v>74</v>
      </c>
      <c r="C39" s="24" t="s">
        <v>75</v>
      </c>
      <c r="D39" s="20">
        <v>278000</v>
      </c>
      <c r="E39" s="20">
        <v>949706</v>
      </c>
      <c r="F39" s="16">
        <f t="shared" si="0"/>
        <v>341.62086330935256</v>
      </c>
    </row>
    <row r="40" spans="1:6" ht="26.4" hidden="1" x14ac:dyDescent="0.3">
      <c r="A40" s="8">
        <v>35</v>
      </c>
      <c r="B40" s="23" t="s">
        <v>76</v>
      </c>
      <c r="C40" s="24" t="s">
        <v>77</v>
      </c>
      <c r="D40" s="20"/>
      <c r="E40" s="20">
        <v>19200</v>
      </c>
      <c r="F40" s="16"/>
    </row>
    <row r="41" spans="1:6" ht="66" hidden="1" x14ac:dyDescent="0.3">
      <c r="A41" s="8">
        <v>36</v>
      </c>
      <c r="B41" s="23" t="s">
        <v>78</v>
      </c>
      <c r="C41" s="24" t="s">
        <v>79</v>
      </c>
      <c r="D41" s="20"/>
      <c r="E41" s="20">
        <v>17888</v>
      </c>
      <c r="F41" s="16"/>
    </row>
    <row r="42" spans="1:6" hidden="1" x14ac:dyDescent="0.3">
      <c r="A42" s="8">
        <v>37</v>
      </c>
      <c r="B42" s="23" t="s">
        <v>80</v>
      </c>
      <c r="C42" s="24" t="s">
        <v>81</v>
      </c>
      <c r="D42" s="20"/>
      <c r="E42" s="20">
        <v>217620</v>
      </c>
      <c r="F42" s="16"/>
    </row>
    <row r="43" spans="1:6" x14ac:dyDescent="0.3">
      <c r="A43" s="8">
        <v>12</v>
      </c>
      <c r="B43" s="25" t="s">
        <v>82</v>
      </c>
      <c r="C43" s="26" t="s">
        <v>83</v>
      </c>
      <c r="D43" s="19">
        <f>SUM(D44:D46)</f>
        <v>5514493</v>
      </c>
      <c r="E43" s="19">
        <f>SUM(E44:E46)</f>
        <v>5194678</v>
      </c>
      <c r="F43" s="12">
        <f t="shared" si="0"/>
        <v>94.200464122449702</v>
      </c>
    </row>
    <row r="44" spans="1:6" hidden="1" x14ac:dyDescent="0.3">
      <c r="A44" s="8">
        <v>39</v>
      </c>
      <c r="B44" s="13" t="s">
        <v>84</v>
      </c>
      <c r="C44" s="14" t="s">
        <v>85</v>
      </c>
      <c r="D44" s="20"/>
      <c r="E44" s="20">
        <v>-25105</v>
      </c>
      <c r="F44" s="16"/>
    </row>
    <row r="45" spans="1:6" hidden="1" x14ac:dyDescent="0.3">
      <c r="A45" s="8">
        <v>40</v>
      </c>
      <c r="B45" s="13" t="s">
        <v>86</v>
      </c>
      <c r="C45" s="14" t="s">
        <v>83</v>
      </c>
      <c r="D45" s="20"/>
      <c r="E45" s="20">
        <v>15679</v>
      </c>
      <c r="F45" s="16"/>
    </row>
    <row r="46" spans="1:6" hidden="1" x14ac:dyDescent="0.3">
      <c r="A46" s="8">
        <v>41</v>
      </c>
      <c r="B46" s="13" t="s">
        <v>87</v>
      </c>
      <c r="C46" s="14" t="s">
        <v>88</v>
      </c>
      <c r="D46" s="20">
        <v>5514493</v>
      </c>
      <c r="E46" s="20">
        <v>5204104</v>
      </c>
      <c r="F46" s="16">
        <f t="shared" si="0"/>
        <v>94.37139552085749</v>
      </c>
    </row>
    <row r="47" spans="1:6" x14ac:dyDescent="0.3">
      <c r="A47" s="8">
        <v>13</v>
      </c>
      <c r="B47" s="25" t="s">
        <v>89</v>
      </c>
      <c r="C47" s="26" t="s">
        <v>90</v>
      </c>
      <c r="D47" s="19">
        <f>SUM(D48,D74,D72,D77,D79)</f>
        <v>1981749245</v>
      </c>
      <c r="E47" s="19">
        <f>SUM(E48,E74,E72,E77,E79)</f>
        <v>1540482993</v>
      </c>
      <c r="F47" s="12">
        <f t="shared" si="0"/>
        <v>77.733497155943155</v>
      </c>
    </row>
    <row r="48" spans="1:6" ht="26.4" x14ac:dyDescent="0.3">
      <c r="A48" s="8">
        <v>14</v>
      </c>
      <c r="B48" s="23" t="s">
        <v>91</v>
      </c>
      <c r="C48" s="24" t="s">
        <v>92</v>
      </c>
      <c r="D48" s="20">
        <f>SUM(D49,D53,D60,D67,)</f>
        <v>2024117515</v>
      </c>
      <c r="E48" s="20">
        <f>SUM(E49,E53,E60,E67,)</f>
        <v>1582910950</v>
      </c>
      <c r="F48" s="16">
        <f t="shared" si="0"/>
        <v>78.202522248319156</v>
      </c>
    </row>
    <row r="49" spans="1:6" ht="26.4" x14ac:dyDescent="0.3">
      <c r="A49" s="8">
        <v>15</v>
      </c>
      <c r="B49" s="25" t="s">
        <v>93</v>
      </c>
      <c r="C49" s="26" t="s">
        <v>94</v>
      </c>
      <c r="D49" s="19">
        <f>SUM(D50:D52)</f>
        <v>646831886</v>
      </c>
      <c r="E49" s="19">
        <f>SUM(E50:E52)</f>
        <v>405310886</v>
      </c>
      <c r="F49" s="12">
        <f t="shared" si="0"/>
        <v>62.660931653576526</v>
      </c>
    </row>
    <row r="50" spans="1:6" ht="52.8" hidden="1" x14ac:dyDescent="0.3">
      <c r="A50" s="8">
        <v>45</v>
      </c>
      <c r="B50" s="13" t="s">
        <v>95</v>
      </c>
      <c r="C50" s="27" t="s">
        <v>96</v>
      </c>
      <c r="D50" s="20">
        <v>480094000</v>
      </c>
      <c r="E50" s="20">
        <v>280056000</v>
      </c>
      <c r="F50" s="16">
        <f t="shared" si="0"/>
        <v>58.333576341299832</v>
      </c>
    </row>
    <row r="51" spans="1:6" ht="26.4" hidden="1" x14ac:dyDescent="0.3">
      <c r="A51" s="8">
        <v>46</v>
      </c>
      <c r="B51" s="23" t="s">
        <v>97</v>
      </c>
      <c r="C51" s="24" t="s">
        <v>98</v>
      </c>
      <c r="D51" s="20">
        <v>165926000</v>
      </c>
      <c r="E51" s="20">
        <v>124443000</v>
      </c>
      <c r="F51" s="16">
        <f t="shared" si="0"/>
        <v>74.999095982546436</v>
      </c>
    </row>
    <row r="52" spans="1:6" ht="39.6" hidden="1" x14ac:dyDescent="0.3">
      <c r="A52" s="8">
        <v>47</v>
      </c>
      <c r="B52" s="23" t="s">
        <v>99</v>
      </c>
      <c r="C52" s="24" t="s">
        <v>100</v>
      </c>
      <c r="D52" s="20">
        <v>811886</v>
      </c>
      <c r="E52" s="20">
        <v>811886</v>
      </c>
      <c r="F52" s="16">
        <f t="shared" si="0"/>
        <v>100</v>
      </c>
    </row>
    <row r="53" spans="1:6" ht="26.4" x14ac:dyDescent="0.3">
      <c r="A53" s="8">
        <v>16</v>
      </c>
      <c r="B53" s="9" t="s">
        <v>101</v>
      </c>
      <c r="C53" s="10" t="s">
        <v>102</v>
      </c>
      <c r="D53" s="11">
        <f>SUM(D54:D59)</f>
        <v>254146575</v>
      </c>
      <c r="E53" s="11">
        <f>SUM(E54:E59)</f>
        <v>141391746</v>
      </c>
      <c r="F53" s="12">
        <f t="shared" si="0"/>
        <v>55.633937226972272</v>
      </c>
    </row>
    <row r="54" spans="1:6" ht="52.8" hidden="1" x14ac:dyDescent="0.3">
      <c r="A54" s="8">
        <v>49</v>
      </c>
      <c r="B54" s="13" t="s">
        <v>103</v>
      </c>
      <c r="C54" s="27" t="s">
        <v>104</v>
      </c>
      <c r="D54" s="15">
        <v>370200</v>
      </c>
      <c r="E54" s="15">
        <v>370200</v>
      </c>
      <c r="F54" s="16">
        <f t="shared" si="0"/>
        <v>100</v>
      </c>
    </row>
    <row r="55" spans="1:6" ht="39.6" hidden="1" x14ac:dyDescent="0.3">
      <c r="A55" s="8">
        <v>50</v>
      </c>
      <c r="B55" s="13" t="s">
        <v>105</v>
      </c>
      <c r="C55" s="14" t="s">
        <v>106</v>
      </c>
      <c r="D55" s="20">
        <v>15497100</v>
      </c>
      <c r="E55" s="15">
        <v>6891853</v>
      </c>
      <c r="F55" s="16">
        <f t="shared" si="0"/>
        <v>44.471888288776611</v>
      </c>
    </row>
    <row r="56" spans="1:6" ht="26.4" hidden="1" x14ac:dyDescent="0.3">
      <c r="A56" s="8">
        <v>51</v>
      </c>
      <c r="B56" s="13" t="s">
        <v>107</v>
      </c>
      <c r="C56" s="14" t="s">
        <v>108</v>
      </c>
      <c r="D56" s="20">
        <v>2448389</v>
      </c>
      <c r="E56" s="15">
        <v>2448389</v>
      </c>
      <c r="F56" s="16">
        <f t="shared" si="0"/>
        <v>100</v>
      </c>
    </row>
    <row r="57" spans="1:6" ht="26.4" hidden="1" x14ac:dyDescent="0.3">
      <c r="A57" s="8">
        <v>52</v>
      </c>
      <c r="B57" s="13" t="s">
        <v>109</v>
      </c>
      <c r="C57" s="14" t="s">
        <v>110</v>
      </c>
      <c r="D57" s="20">
        <v>93000</v>
      </c>
      <c r="E57" s="20">
        <v>93000</v>
      </c>
      <c r="F57" s="16">
        <f t="shared" si="0"/>
        <v>100</v>
      </c>
    </row>
    <row r="58" spans="1:6" ht="39.6" hidden="1" x14ac:dyDescent="0.3">
      <c r="A58" s="8">
        <v>53</v>
      </c>
      <c r="B58" s="13" t="s">
        <v>111</v>
      </c>
      <c r="C58" s="14" t="s">
        <v>112</v>
      </c>
      <c r="D58" s="20">
        <v>136776286</v>
      </c>
      <c r="E58" s="20">
        <v>50147704</v>
      </c>
      <c r="F58" s="16">
        <f t="shared" si="0"/>
        <v>36.664033997823275</v>
      </c>
    </row>
    <row r="59" spans="1:6" hidden="1" x14ac:dyDescent="0.3">
      <c r="A59" s="8">
        <v>54</v>
      </c>
      <c r="B59" s="13" t="s">
        <v>113</v>
      </c>
      <c r="C59" s="14" t="s">
        <v>114</v>
      </c>
      <c r="D59" s="20">
        <v>98961600</v>
      </c>
      <c r="E59" s="20">
        <v>81440600</v>
      </c>
      <c r="F59" s="16">
        <f t="shared" si="0"/>
        <v>82.295152867374824</v>
      </c>
    </row>
    <row r="60" spans="1:6" ht="26.4" x14ac:dyDescent="0.3">
      <c r="A60" s="8">
        <v>17</v>
      </c>
      <c r="B60" s="9" t="s">
        <v>115</v>
      </c>
      <c r="C60" s="10" t="s">
        <v>116</v>
      </c>
      <c r="D60" s="19">
        <f>SUM(D61:D66)</f>
        <v>1020714600</v>
      </c>
      <c r="E60" s="19">
        <f>SUM(E61:E66)</f>
        <v>947902556</v>
      </c>
      <c r="F60" s="12">
        <f t="shared" si="0"/>
        <v>92.866561916523978</v>
      </c>
    </row>
    <row r="61" spans="1:6" ht="39.6" hidden="1" x14ac:dyDescent="0.3">
      <c r="A61" s="8">
        <v>56</v>
      </c>
      <c r="B61" s="13" t="s">
        <v>117</v>
      </c>
      <c r="C61" s="27" t="s">
        <v>118</v>
      </c>
      <c r="D61" s="20">
        <v>27312100</v>
      </c>
      <c r="E61" s="20">
        <v>21090330</v>
      </c>
      <c r="F61" s="16">
        <f t="shared" si="0"/>
        <v>77.219730449141593</v>
      </c>
    </row>
    <row r="62" spans="1:6" ht="39.6" hidden="1" x14ac:dyDescent="0.3">
      <c r="A62" s="8">
        <v>57</v>
      </c>
      <c r="B62" s="13" t="s">
        <v>119</v>
      </c>
      <c r="C62" s="14" t="s">
        <v>120</v>
      </c>
      <c r="D62" s="20">
        <v>118088600</v>
      </c>
      <c r="E62" s="20">
        <v>115506089</v>
      </c>
      <c r="F62" s="16">
        <f t="shared" si="0"/>
        <v>97.813073404206676</v>
      </c>
    </row>
    <row r="63" spans="1:6" ht="52.8" hidden="1" x14ac:dyDescent="0.3">
      <c r="A63" s="8">
        <v>58</v>
      </c>
      <c r="B63" s="13" t="s">
        <v>121</v>
      </c>
      <c r="C63" s="14" t="s">
        <v>122</v>
      </c>
      <c r="D63" s="20">
        <v>25500</v>
      </c>
      <c r="E63" s="20">
        <v>25500</v>
      </c>
      <c r="F63" s="16">
        <f t="shared" si="0"/>
        <v>100</v>
      </c>
    </row>
    <row r="64" spans="1:6" ht="26.4" hidden="1" x14ac:dyDescent="0.3">
      <c r="A64" s="8">
        <v>59</v>
      </c>
      <c r="B64" s="13" t="s">
        <v>123</v>
      </c>
      <c r="C64" s="14" t="s">
        <v>124</v>
      </c>
      <c r="D64" s="20">
        <v>20524800</v>
      </c>
      <c r="E64" s="20">
        <v>18831837</v>
      </c>
      <c r="F64" s="16">
        <f t="shared" si="0"/>
        <v>91.75162242750234</v>
      </c>
    </row>
    <row r="65" spans="1:6" ht="52.8" hidden="1" x14ac:dyDescent="0.3">
      <c r="A65" s="8">
        <v>60</v>
      </c>
      <c r="B65" s="13" t="s">
        <v>125</v>
      </c>
      <c r="C65" s="14" t="s">
        <v>126</v>
      </c>
      <c r="D65" s="20">
        <v>132300</v>
      </c>
      <c r="E65" s="20">
        <v>132300</v>
      </c>
      <c r="F65" s="16">
        <f t="shared" si="0"/>
        <v>100</v>
      </c>
    </row>
    <row r="66" spans="1:6" hidden="1" x14ac:dyDescent="0.3">
      <c r="A66" s="8">
        <v>61</v>
      </c>
      <c r="B66" s="13" t="s">
        <v>127</v>
      </c>
      <c r="C66" s="14" t="s">
        <v>128</v>
      </c>
      <c r="D66" s="20">
        <v>854631300</v>
      </c>
      <c r="E66" s="20">
        <v>792316500</v>
      </c>
      <c r="F66" s="16">
        <f t="shared" si="0"/>
        <v>92.708575031127467</v>
      </c>
    </row>
    <row r="67" spans="1:6" x14ac:dyDescent="0.3">
      <c r="A67" s="8">
        <v>18</v>
      </c>
      <c r="B67" s="9" t="s">
        <v>129</v>
      </c>
      <c r="C67" s="10" t="s">
        <v>130</v>
      </c>
      <c r="D67" s="19">
        <f>SUM(D68:D71)</f>
        <v>102424454</v>
      </c>
      <c r="E67" s="19">
        <f>SUM(E68:E71)</f>
        <v>88305762</v>
      </c>
      <c r="F67" s="12">
        <f t="shared" si="0"/>
        <v>86.215506699210721</v>
      </c>
    </row>
    <row r="68" spans="1:6" ht="132" hidden="1" x14ac:dyDescent="0.3">
      <c r="A68" s="8">
        <v>63</v>
      </c>
      <c r="B68" s="13" t="s">
        <v>131</v>
      </c>
      <c r="C68" s="14" t="s">
        <v>132</v>
      </c>
      <c r="D68" s="20">
        <v>209600</v>
      </c>
      <c r="E68" s="20">
        <v>104800</v>
      </c>
      <c r="F68" s="12"/>
    </row>
    <row r="69" spans="1:6" ht="66" hidden="1" x14ac:dyDescent="0.3">
      <c r="A69" s="8">
        <v>64</v>
      </c>
      <c r="B69" s="13" t="s">
        <v>133</v>
      </c>
      <c r="C69" s="14" t="s">
        <v>134</v>
      </c>
      <c r="D69" s="20">
        <v>2369950</v>
      </c>
      <c r="E69" s="20">
        <v>2003751</v>
      </c>
      <c r="F69" s="16">
        <f t="shared" si="0"/>
        <v>84.548239414333636</v>
      </c>
    </row>
    <row r="70" spans="1:6" ht="52.8" hidden="1" x14ac:dyDescent="0.3">
      <c r="A70" s="8">
        <v>65</v>
      </c>
      <c r="B70" s="13" t="s">
        <v>135</v>
      </c>
      <c r="C70" s="14" t="s">
        <v>136</v>
      </c>
      <c r="D70" s="20">
        <v>39139400</v>
      </c>
      <c r="E70" s="20">
        <v>34047451</v>
      </c>
      <c r="F70" s="16">
        <f t="shared" si="0"/>
        <v>86.99022212910775</v>
      </c>
    </row>
    <row r="71" spans="1:6" ht="26.4" hidden="1" x14ac:dyDescent="0.3">
      <c r="A71" s="8">
        <v>66</v>
      </c>
      <c r="B71" s="13" t="s">
        <v>137</v>
      </c>
      <c r="C71" s="14" t="s">
        <v>138</v>
      </c>
      <c r="D71" s="20">
        <v>60705504</v>
      </c>
      <c r="E71" s="20">
        <v>52149760</v>
      </c>
      <c r="F71" s="16">
        <f t="shared" si="0"/>
        <v>85.9061478181616</v>
      </c>
    </row>
    <row r="72" spans="1:6" ht="26.4" x14ac:dyDescent="0.3">
      <c r="A72" s="8">
        <v>19</v>
      </c>
      <c r="B72" s="9" t="s">
        <v>139</v>
      </c>
      <c r="C72" s="10" t="s">
        <v>140</v>
      </c>
      <c r="D72" s="19">
        <f>SUM(D73)</f>
        <v>1177596</v>
      </c>
      <c r="E72" s="19">
        <f>SUM(E73)</f>
        <v>1177596</v>
      </c>
      <c r="F72" s="16">
        <f t="shared" si="0"/>
        <v>100</v>
      </c>
    </row>
    <row r="73" spans="1:6" ht="39.6" hidden="1" x14ac:dyDescent="0.3">
      <c r="A73" s="8">
        <v>68</v>
      </c>
      <c r="B73" s="13" t="s">
        <v>141</v>
      </c>
      <c r="C73" s="14" t="s">
        <v>142</v>
      </c>
      <c r="D73" s="20">
        <v>1177596</v>
      </c>
      <c r="E73" s="20">
        <v>1177596</v>
      </c>
      <c r="F73" s="16">
        <f t="shared" si="0"/>
        <v>100</v>
      </c>
    </row>
    <row r="74" spans="1:6" ht="26.4" x14ac:dyDescent="0.3">
      <c r="A74" s="8">
        <v>20</v>
      </c>
      <c r="B74" s="9" t="s">
        <v>143</v>
      </c>
      <c r="C74" s="10" t="s">
        <v>144</v>
      </c>
      <c r="D74" s="19">
        <f>SUM(D75:D76)</f>
        <v>0</v>
      </c>
      <c r="E74" s="19">
        <f>SUM(E75:E76)</f>
        <v>6100</v>
      </c>
      <c r="F74" s="16"/>
    </row>
    <row r="75" spans="1:6" ht="39.6" hidden="1" x14ac:dyDescent="0.3">
      <c r="A75" s="8">
        <v>70</v>
      </c>
      <c r="B75" s="13" t="s">
        <v>145</v>
      </c>
      <c r="C75" s="14" t="s">
        <v>146</v>
      </c>
      <c r="D75" s="20"/>
      <c r="E75" s="20">
        <v>5000</v>
      </c>
      <c r="F75" s="16"/>
    </row>
    <row r="76" spans="1:6" ht="39.6" hidden="1" x14ac:dyDescent="0.3">
      <c r="A76" s="8">
        <v>71</v>
      </c>
      <c r="B76" s="13" t="s">
        <v>147</v>
      </c>
      <c r="C76" s="27" t="s">
        <v>148</v>
      </c>
      <c r="D76" s="20">
        <v>0</v>
      </c>
      <c r="E76" s="20">
        <v>1100</v>
      </c>
      <c r="F76" s="16"/>
    </row>
    <row r="77" spans="1:6" ht="52.8" x14ac:dyDescent="0.3">
      <c r="A77" s="8">
        <v>21</v>
      </c>
      <c r="B77" s="9" t="s">
        <v>149</v>
      </c>
      <c r="C77" s="10" t="s">
        <v>150</v>
      </c>
      <c r="D77" s="19">
        <f>SUM(D78)</f>
        <v>7225280</v>
      </c>
      <c r="E77" s="19">
        <f>SUM(E78)</f>
        <v>7225280</v>
      </c>
      <c r="F77" s="12">
        <f t="shared" si="0"/>
        <v>100</v>
      </c>
    </row>
    <row r="78" spans="1:6" ht="26.4" hidden="1" x14ac:dyDescent="0.3">
      <c r="A78" s="8">
        <v>73</v>
      </c>
      <c r="B78" s="13" t="s">
        <v>151</v>
      </c>
      <c r="C78" s="14" t="s">
        <v>152</v>
      </c>
      <c r="D78" s="20">
        <v>7225280</v>
      </c>
      <c r="E78" s="20">
        <v>7225280</v>
      </c>
      <c r="F78" s="16">
        <f t="shared" si="0"/>
        <v>100</v>
      </c>
    </row>
    <row r="79" spans="1:6" ht="39.6" x14ac:dyDescent="0.3">
      <c r="A79" s="8">
        <v>22</v>
      </c>
      <c r="B79" s="9" t="s">
        <v>153</v>
      </c>
      <c r="C79" s="10" t="s">
        <v>154</v>
      </c>
      <c r="D79" s="19">
        <f>SUM(D80:D82)</f>
        <v>-50771146</v>
      </c>
      <c r="E79" s="19">
        <f>SUM(E80:E82)</f>
        <v>-50836933</v>
      </c>
      <c r="F79" s="12">
        <f t="shared" si="0"/>
        <v>100.12957556640538</v>
      </c>
    </row>
    <row r="80" spans="1:6" ht="39.6" hidden="1" x14ac:dyDescent="0.3">
      <c r="A80" s="8">
        <v>75</v>
      </c>
      <c r="B80" s="13" t="s">
        <v>155</v>
      </c>
      <c r="C80" s="14" t="s">
        <v>156</v>
      </c>
      <c r="D80" s="20">
        <v>-2585</v>
      </c>
      <c r="E80" s="20">
        <v>-2585</v>
      </c>
      <c r="F80" s="16">
        <f t="shared" si="0"/>
        <v>100</v>
      </c>
    </row>
    <row r="81" spans="1:6" ht="52.8" hidden="1" x14ac:dyDescent="0.3">
      <c r="A81" s="8">
        <v>76</v>
      </c>
      <c r="B81" s="13" t="s">
        <v>157</v>
      </c>
      <c r="C81" s="14" t="s">
        <v>158</v>
      </c>
      <c r="D81" s="20">
        <v>-3131</v>
      </c>
      <c r="E81" s="20">
        <v>-3131</v>
      </c>
      <c r="F81" s="16">
        <f t="shared" si="0"/>
        <v>100</v>
      </c>
    </row>
    <row r="82" spans="1:6" ht="39.6" hidden="1" x14ac:dyDescent="0.3">
      <c r="A82" s="8">
        <v>77</v>
      </c>
      <c r="B82" s="13" t="s">
        <v>159</v>
      </c>
      <c r="C82" s="14" t="s">
        <v>160</v>
      </c>
      <c r="D82" s="20">
        <v>-50765430</v>
      </c>
      <c r="E82" s="20">
        <v>-50831217</v>
      </c>
      <c r="F82" s="16">
        <f t="shared" si="0"/>
        <v>100.12959015613578</v>
      </c>
    </row>
    <row r="83" spans="1:6" x14ac:dyDescent="0.3">
      <c r="A83" s="8">
        <v>23</v>
      </c>
      <c r="B83" s="9" t="s">
        <v>161</v>
      </c>
      <c r="C83" s="10" t="s">
        <v>162</v>
      </c>
      <c r="D83" s="11">
        <f>SUM(D6,D47)</f>
        <v>3076993368</v>
      </c>
      <c r="E83" s="11">
        <f>SUM(E6,E47)</f>
        <v>2600113217</v>
      </c>
      <c r="F83" s="12">
        <f t="shared" si="0"/>
        <v>84.501749143841508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2024-11-22T06:13:58Z</dcterms:created>
  <dcterms:modified xsi:type="dcterms:W3CDTF">2024-11-22T06:45:52Z</dcterms:modified>
</cp:coreProperties>
</file>